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FEVEREIRO 2007 " sheetId="1" r:id="rId1"/>
  </sheets>
  <definedNames>
    <definedName name="_xlnm.Print_Area" localSheetId="0">'FEVEREIRO 2007 '!$A$1:$J$53</definedName>
  </definedNames>
  <calcPr fullCalcOnLoad="1"/>
</workbook>
</file>

<file path=xl/sharedStrings.xml><?xml version="1.0" encoding="utf-8"?>
<sst xmlns="http://schemas.openxmlformats.org/spreadsheetml/2006/main" count="60" uniqueCount="46">
  <si>
    <t>DATA</t>
  </si>
  <si>
    <t>HISTORICO</t>
  </si>
  <si>
    <t>VALOR</t>
  </si>
  <si>
    <t>DESPESAS DIVERSAS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</si>
  <si>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</si>
  <si>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</si>
  <si>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</si>
  <si>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</si>
  <si>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</si>
  <si>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</si>
  <si>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</si>
  <si>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</si>
  <si>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SOBRA TRANSPORTADA PARA O CAIXA</t>
  </si>
  <si>
    <t>COMPLEMENTO PELO CAIXA</t>
  </si>
  <si>
    <t>PGTO. LIMPEZA CASA DO DOCENTE</t>
  </si>
  <si>
    <t>PGTO. MATERIAL DE LIMPEZA</t>
  </si>
  <si>
    <t>PGTO. REFEIÇÕES</t>
  </si>
  <si>
    <t>PGTO. MATERIAL DE CONSUMO</t>
  </si>
  <si>
    <t>CH 696</t>
  </si>
  <si>
    <t>CH 695</t>
  </si>
  <si>
    <t>PGTO. FGTS 01/2007</t>
  </si>
  <si>
    <t>CH 684</t>
  </si>
  <si>
    <t>CH 697</t>
  </si>
  <si>
    <t>DEPOSITO FUNDO DE MOBILIZAÇÃO</t>
  </si>
  <si>
    <t>CH 698</t>
  </si>
  <si>
    <t>CH 699</t>
  </si>
  <si>
    <t>PGTO. TRANSPORTE FUNCIONÁRIO (03/07)</t>
  </si>
  <si>
    <t>PGTO. FGTS 02/2007</t>
  </si>
  <si>
    <t>PGTO. INSS 02/2007</t>
  </si>
  <si>
    <t>PGTO. SALÁRIOS 02/2007</t>
  </si>
  <si>
    <t>PGTO TAXI</t>
  </si>
  <si>
    <t>DESPESAS BANCARIAS</t>
  </si>
  <si>
    <t>RAZÃO ANALITICO -  FEVEREIRO DE 2007</t>
  </si>
  <si>
    <t>PGTO. INSS 01/2007</t>
  </si>
  <si>
    <t>REPASSE  ANDES SIN. NACIONAL</t>
  </si>
  <si>
    <t>PGTO. PIS S/FOLHA</t>
  </si>
  <si>
    <t>PGTO. TAXI (DIRETORIA)</t>
  </si>
  <si>
    <t>PGTO. ALIMENTAÇÃO</t>
  </si>
  <si>
    <t>CONFECÇÃO DE BANDEIRAS (EVENTO)</t>
  </si>
  <si>
    <t>PGTO. PARCELA 4/4 -  REFORMA DA SEDE</t>
  </si>
  <si>
    <t>AQUISIÇÃO DE MATERIAL PARA REFORMA (SEDE DA ADUNEB)</t>
  </si>
  <si>
    <t>DEPÓSITO FUNDO DE MOBILIZAÇÃO</t>
  </si>
  <si>
    <t>PGTO. AUXÍLIO ALIMENTAÇÃO FUNCIONÁRIOS (03/07)</t>
  </si>
  <si>
    <t>PGTO. MATERIAL DE INFORMÁTICA (MOUSE)</t>
  </si>
  <si>
    <t>DEPOSITO ANDES SIN. NACIONAL MÊS - JANEIRO</t>
  </si>
  <si>
    <t>DEPOSITO ANDES SIN. NACIONAL - MÊS - FEVEREIRO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</si>
</sst>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1" fillId="0" borderId="1" xfId="20" applyFont="1" applyBorder="1" applyAlignment="1">
      <alignment/>
    </xf>
    <xf numFmtId="43" fontId="1" fillId="0" borderId="1" xfId="2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2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3" fontId="1" fillId="0" borderId="0" xfId="20" applyFont="1" applyBorder="1" applyAlignment="1">
      <alignment/>
    </xf>
    <xf numFmtId="0" fontId="7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40" fontId="5" fillId="0" borderId="12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3" fillId="0" borderId="14" xfId="20" applyFont="1" applyBorder="1" applyAlignment="1">
      <alignment/>
    </xf>
    <xf numFmtId="43" fontId="0" fillId="0" borderId="0" xfId="0" applyNumberFormat="1" applyAlignment="1">
      <alignment/>
    </xf>
    <xf numFmtId="43" fontId="5" fillId="0" borderId="15" xfId="2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4" fillId="0" borderId="1" xfId="2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2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3" fontId="4" fillId="0" borderId="1" xfId="20" applyFont="1" applyBorder="1" applyAlignment="1">
      <alignment/>
    </xf>
    <xf numFmtId="43" fontId="0" fillId="0" borderId="1" xfId="20" applyFont="1" applyBorder="1" applyAlignment="1">
      <alignment horizontal="left"/>
    </xf>
    <xf numFmtId="14" fontId="1" fillId="0" borderId="5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3" fontId="1" fillId="0" borderId="1" xfId="20" applyFont="1" applyFill="1" applyBorder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3" fontId="1" fillId="0" borderId="0" xfId="2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5" zoomScaleNormal="85" workbookViewId="0" topLeftCell="A43">
      <selection activeCell="B48" sqref="B48:G48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8" max="8" width="12.00390625" style="0" customWidth="1"/>
    <col min="9" max="9" width="10.57421875" style="0" bestFit="1" customWidth="1"/>
    <col min="10" max="10" width="12.8515625" style="1" customWidth="1"/>
  </cols>
  <sheetData>
    <row r="1" spans="3:9" ht="12.75">
      <c r="C1" s="67" t="s">
        <v>32</v>
      </c>
      <c r="D1" s="67"/>
      <c r="E1" s="67"/>
      <c r="F1" s="67"/>
      <c r="G1" s="67"/>
      <c r="H1" s="67"/>
      <c r="I1" s="67"/>
    </row>
    <row r="3" spans="1:21" ht="12.75">
      <c r="A3" s="2" t="s">
        <v>0</v>
      </c>
      <c r="B3" s="2"/>
      <c r="C3" s="3" t="s">
        <v>1</v>
      </c>
      <c r="D3" s="4"/>
      <c r="E3" s="4"/>
      <c r="F3" s="4"/>
      <c r="G3" s="4"/>
      <c r="H3" s="5"/>
      <c r="I3" s="2"/>
      <c r="J3" s="6" t="s">
        <v>2</v>
      </c>
      <c r="L3" s="7"/>
      <c r="M3" s="7"/>
      <c r="N3" s="8"/>
      <c r="O3" s="8"/>
      <c r="P3" s="8"/>
      <c r="Q3" s="8"/>
      <c r="R3" s="8"/>
      <c r="S3" s="8"/>
      <c r="T3" s="9"/>
      <c r="U3" s="7"/>
    </row>
    <row r="4" spans="1:21" s="1" customFormat="1" ht="12.75">
      <c r="A4" s="10"/>
      <c r="B4" s="11" t="s">
        <v>19</v>
      </c>
      <c r="C4" s="68" t="s">
        <v>3</v>
      </c>
      <c r="D4" s="69"/>
      <c r="E4" s="69"/>
      <c r="F4" s="69"/>
      <c r="G4" s="69"/>
      <c r="H4" s="70"/>
      <c r="I4" s="12"/>
      <c r="J4" s="13">
        <f>SUM(I5:I10)</f>
        <v>894</v>
      </c>
      <c r="L4" s="14"/>
      <c r="M4" s="15"/>
      <c r="N4" s="15"/>
      <c r="O4" s="15"/>
      <c r="P4" s="15"/>
      <c r="Q4" s="15"/>
      <c r="R4" s="15"/>
      <c r="S4" s="15"/>
      <c r="T4" s="15"/>
      <c r="U4" s="16"/>
    </row>
    <row r="5" spans="1:21" s="1" customFormat="1" ht="12.75">
      <c r="A5" s="45"/>
      <c r="B5" s="46"/>
      <c r="C5" s="43" t="s">
        <v>17</v>
      </c>
      <c r="D5" s="44"/>
      <c r="E5" s="44"/>
      <c r="F5" s="44"/>
      <c r="G5" s="44"/>
      <c r="H5" s="51"/>
      <c r="I5" s="52">
        <v>10.67</v>
      </c>
      <c r="J5" s="13"/>
      <c r="L5" s="14"/>
      <c r="M5" s="15"/>
      <c r="N5" s="15"/>
      <c r="O5" s="15"/>
      <c r="P5" s="15"/>
      <c r="Q5" s="15"/>
      <c r="R5" s="15"/>
      <c r="S5" s="15"/>
      <c r="T5" s="15"/>
      <c r="U5" s="16"/>
    </row>
    <row r="6" spans="1:21" s="1" customFormat="1" ht="12.75">
      <c r="A6" s="45"/>
      <c r="B6" s="46"/>
      <c r="C6" s="43" t="s">
        <v>20</v>
      </c>
      <c r="D6" s="44"/>
      <c r="E6" s="44"/>
      <c r="F6" s="44"/>
      <c r="G6" s="44"/>
      <c r="H6" s="51"/>
      <c r="I6" s="52">
        <v>93.06</v>
      </c>
      <c r="J6" s="13"/>
      <c r="L6" s="14"/>
      <c r="M6" s="15"/>
      <c r="N6" s="15"/>
      <c r="O6" s="15"/>
      <c r="P6" s="15"/>
      <c r="Q6" s="15"/>
      <c r="R6" s="15"/>
      <c r="S6" s="15"/>
      <c r="T6" s="15"/>
      <c r="U6" s="16"/>
    </row>
    <row r="7" spans="1:21" s="1" customFormat="1" ht="12.75">
      <c r="A7" s="45"/>
      <c r="B7" s="46"/>
      <c r="C7" s="43" t="s">
        <v>33</v>
      </c>
      <c r="D7" s="44"/>
      <c r="E7" s="44"/>
      <c r="F7" s="44"/>
      <c r="G7" s="44"/>
      <c r="H7" s="51"/>
      <c r="I7" s="52">
        <v>554.79</v>
      </c>
      <c r="J7" s="13"/>
      <c r="L7" s="14"/>
      <c r="M7" s="15"/>
      <c r="N7" s="15"/>
      <c r="O7" s="15"/>
      <c r="P7" s="15"/>
      <c r="Q7" s="15"/>
      <c r="R7" s="15"/>
      <c r="S7" s="15"/>
      <c r="T7" s="15"/>
      <c r="U7" s="16"/>
    </row>
    <row r="8" spans="1:21" s="1" customFormat="1" ht="12.75">
      <c r="A8" s="45"/>
      <c r="B8" s="46"/>
      <c r="C8" s="43" t="s">
        <v>36</v>
      </c>
      <c r="D8" s="44"/>
      <c r="E8" s="44"/>
      <c r="F8" s="44"/>
      <c r="G8" s="44"/>
      <c r="H8" s="51"/>
      <c r="I8" s="52">
        <f>25+21+14+32</f>
        <v>92</v>
      </c>
      <c r="J8" s="13"/>
      <c r="L8" s="14"/>
      <c r="M8" s="15"/>
      <c r="N8" s="15"/>
      <c r="O8" s="15"/>
      <c r="P8" s="15"/>
      <c r="Q8" s="15"/>
      <c r="R8" s="15"/>
      <c r="S8" s="15"/>
      <c r="T8" s="15"/>
      <c r="U8" s="16"/>
    </row>
    <row r="9" spans="1:21" s="1" customFormat="1" ht="12.75">
      <c r="A9" s="45"/>
      <c r="B9" s="46"/>
      <c r="C9" s="43" t="s">
        <v>37</v>
      </c>
      <c r="D9" s="44"/>
      <c r="E9" s="44"/>
      <c r="F9" s="44"/>
      <c r="G9" s="44"/>
      <c r="H9" s="51"/>
      <c r="I9" s="52">
        <f>6.5+7.2+7+117</f>
        <v>137.7</v>
      </c>
      <c r="J9" s="13"/>
      <c r="L9" s="14"/>
      <c r="M9" s="15"/>
      <c r="N9" s="15"/>
      <c r="O9" s="15"/>
      <c r="P9" s="15"/>
      <c r="Q9" s="15"/>
      <c r="R9" s="15"/>
      <c r="S9" s="15"/>
      <c r="T9" s="15"/>
      <c r="U9" s="16"/>
    </row>
    <row r="10" spans="1:21" s="1" customFormat="1" ht="12.75">
      <c r="A10" s="45"/>
      <c r="B10" s="46"/>
      <c r="C10" s="43" t="s">
        <v>13</v>
      </c>
      <c r="D10" s="44"/>
      <c r="E10" s="44"/>
      <c r="F10" s="44"/>
      <c r="G10" s="44"/>
      <c r="H10" s="51"/>
      <c r="I10" s="52">
        <v>5.78</v>
      </c>
      <c r="J10" s="13"/>
      <c r="L10" s="14"/>
      <c r="M10" s="15"/>
      <c r="N10" s="15"/>
      <c r="O10" s="15"/>
      <c r="P10" s="15"/>
      <c r="Q10" s="15"/>
      <c r="R10" s="15"/>
      <c r="S10" s="15"/>
      <c r="T10" s="15"/>
      <c r="U10" s="16"/>
    </row>
    <row r="11" spans="1:21" s="1" customFormat="1" ht="12.75">
      <c r="A11" s="10"/>
      <c r="B11" s="11" t="s">
        <v>21</v>
      </c>
      <c r="C11" s="40" t="s">
        <v>34</v>
      </c>
      <c r="D11" s="41"/>
      <c r="E11" s="41"/>
      <c r="F11" s="41"/>
      <c r="G11" s="41"/>
      <c r="H11" s="42"/>
      <c r="I11" s="12"/>
      <c r="J11" s="12">
        <v>2113.54</v>
      </c>
      <c r="L11" s="14"/>
      <c r="M11" s="15"/>
      <c r="N11" s="15"/>
      <c r="O11" s="15"/>
      <c r="P11" s="15"/>
      <c r="Q11" s="15"/>
      <c r="R11" s="15"/>
      <c r="S11" s="15"/>
      <c r="T11" s="15"/>
      <c r="U11" s="16"/>
    </row>
    <row r="12" spans="1:21" s="1" customFormat="1" ht="12.75">
      <c r="A12" s="10"/>
      <c r="B12" s="11" t="s">
        <v>22</v>
      </c>
      <c r="C12" s="40" t="s">
        <v>34</v>
      </c>
      <c r="D12" s="41"/>
      <c r="E12" s="41"/>
      <c r="F12" s="41"/>
      <c r="G12" s="41"/>
      <c r="H12" s="42"/>
      <c r="I12" s="12"/>
      <c r="J12" s="12">
        <v>2113.54</v>
      </c>
      <c r="L12" s="14"/>
      <c r="M12" s="15"/>
      <c r="N12" s="15"/>
      <c r="O12" s="15"/>
      <c r="P12" s="15"/>
      <c r="Q12" s="15"/>
      <c r="R12" s="15"/>
      <c r="S12" s="15"/>
      <c r="T12" s="15"/>
      <c r="U12" s="16"/>
    </row>
    <row r="13" spans="1:21" s="1" customFormat="1" ht="12.75">
      <c r="A13" s="10"/>
      <c r="B13" s="11" t="s">
        <v>18</v>
      </c>
      <c r="C13" s="40" t="s">
        <v>41</v>
      </c>
      <c r="D13" s="41"/>
      <c r="E13" s="41"/>
      <c r="F13" s="41"/>
      <c r="G13" s="41"/>
      <c r="H13" s="42"/>
      <c r="I13" s="12"/>
      <c r="J13" s="12">
        <v>10567.72</v>
      </c>
      <c r="L13" s="14"/>
      <c r="M13" s="15"/>
      <c r="N13" s="15"/>
      <c r="O13" s="15"/>
      <c r="P13" s="15"/>
      <c r="Q13" s="15"/>
      <c r="R13" s="15"/>
      <c r="S13" s="15"/>
      <c r="T13" s="15"/>
      <c r="U13" s="16"/>
    </row>
    <row r="14" spans="1:21" s="60" customFormat="1" ht="12.75">
      <c r="A14" s="54"/>
      <c r="B14" s="55" t="s">
        <v>24</v>
      </c>
      <c r="C14" s="56" t="s">
        <v>3</v>
      </c>
      <c r="D14" s="57"/>
      <c r="E14" s="57"/>
      <c r="F14" s="57"/>
      <c r="G14" s="57"/>
      <c r="H14" s="58"/>
      <c r="I14" s="59"/>
      <c r="J14" s="59">
        <f>SUM(I15:I17)</f>
        <v>2000</v>
      </c>
      <c r="L14" s="61"/>
      <c r="M14" s="62"/>
      <c r="N14" s="62"/>
      <c r="O14" s="62"/>
      <c r="P14" s="62"/>
      <c r="Q14" s="62"/>
      <c r="R14" s="62"/>
      <c r="S14" s="62"/>
      <c r="T14" s="62"/>
      <c r="U14" s="63"/>
    </row>
    <row r="15" spans="1:21" s="60" customFormat="1" ht="12.75">
      <c r="A15" s="54"/>
      <c r="B15" s="55"/>
      <c r="C15" s="40" t="s">
        <v>38</v>
      </c>
      <c r="D15" s="57"/>
      <c r="E15" s="57"/>
      <c r="F15" s="57"/>
      <c r="G15" s="57"/>
      <c r="H15" s="58"/>
      <c r="I15" s="59">
        <v>250</v>
      </c>
      <c r="J15" s="59"/>
      <c r="L15" s="61"/>
      <c r="M15" s="62"/>
      <c r="N15" s="62"/>
      <c r="O15" s="62"/>
      <c r="P15" s="62"/>
      <c r="Q15" s="62"/>
      <c r="R15" s="62"/>
      <c r="S15" s="62"/>
      <c r="T15" s="62"/>
      <c r="U15" s="63"/>
    </row>
    <row r="16" spans="1:21" s="60" customFormat="1" ht="12.75">
      <c r="A16" s="54"/>
      <c r="B16" s="55"/>
      <c r="C16" s="56" t="s">
        <v>39</v>
      </c>
      <c r="D16" s="57"/>
      <c r="E16" s="57"/>
      <c r="F16" s="57"/>
      <c r="G16" s="57"/>
      <c r="H16" s="58"/>
      <c r="I16" s="59">
        <v>1050</v>
      </c>
      <c r="J16" s="59"/>
      <c r="L16" s="61"/>
      <c r="M16" s="62"/>
      <c r="N16" s="62"/>
      <c r="O16" s="62"/>
      <c r="P16" s="62"/>
      <c r="Q16" s="62"/>
      <c r="R16" s="62"/>
      <c r="S16" s="62"/>
      <c r="T16" s="62"/>
      <c r="U16" s="63"/>
    </row>
    <row r="17" spans="1:21" s="60" customFormat="1" ht="12.75">
      <c r="A17" s="54"/>
      <c r="B17" s="55"/>
      <c r="C17" s="56" t="s">
        <v>40</v>
      </c>
      <c r="D17" s="57"/>
      <c r="E17" s="57"/>
      <c r="F17" s="57"/>
      <c r="G17" s="57"/>
      <c r="H17" s="58"/>
      <c r="I17" s="59">
        <v>700</v>
      </c>
      <c r="J17" s="59"/>
      <c r="L17" s="61"/>
      <c r="M17" s="62"/>
      <c r="N17" s="62"/>
      <c r="O17" s="62"/>
      <c r="P17" s="62"/>
      <c r="Q17" s="62"/>
      <c r="R17" s="62"/>
      <c r="S17" s="62"/>
      <c r="T17" s="62"/>
      <c r="U17" s="63"/>
    </row>
    <row r="18" spans="1:21" s="1" customFormat="1" ht="12.75">
      <c r="A18" s="10">
        <v>39141</v>
      </c>
      <c r="B18" s="11" t="s">
        <v>25</v>
      </c>
      <c r="C18" s="40" t="s">
        <v>3</v>
      </c>
      <c r="D18" s="41"/>
      <c r="E18" s="41"/>
      <c r="F18" s="41"/>
      <c r="G18" s="41"/>
      <c r="H18" s="42"/>
      <c r="I18" s="12"/>
      <c r="J18" s="13">
        <f>SUM(I19:I31)</f>
        <v>2500.0000000000005</v>
      </c>
      <c r="L18" s="14"/>
      <c r="M18" s="15"/>
      <c r="N18" s="15"/>
      <c r="O18" s="15"/>
      <c r="P18" s="15"/>
      <c r="Q18" s="15"/>
      <c r="R18" s="15"/>
      <c r="S18" s="15"/>
      <c r="T18" s="15"/>
      <c r="U18" s="16"/>
    </row>
    <row r="19" spans="1:21" s="1" customFormat="1" ht="12.75">
      <c r="A19" s="45"/>
      <c r="B19" s="46"/>
      <c r="C19" s="43" t="s">
        <v>42</v>
      </c>
      <c r="D19" s="44"/>
      <c r="E19" s="44"/>
      <c r="F19" s="44"/>
      <c r="G19" s="44"/>
      <c r="H19" s="51"/>
      <c r="I19" s="52">
        <v>120</v>
      </c>
      <c r="J19" s="13"/>
      <c r="L19" s="14"/>
      <c r="M19" s="15"/>
      <c r="N19" s="15"/>
      <c r="O19" s="15"/>
      <c r="P19" s="15"/>
      <c r="Q19" s="15"/>
      <c r="R19" s="15"/>
      <c r="S19" s="15"/>
      <c r="T19" s="15"/>
      <c r="U19" s="16"/>
    </row>
    <row r="20" spans="1:21" s="1" customFormat="1" ht="12.75">
      <c r="A20" s="45"/>
      <c r="B20" s="46"/>
      <c r="C20" s="43" t="s">
        <v>26</v>
      </c>
      <c r="D20" s="44"/>
      <c r="E20" s="44"/>
      <c r="F20" s="44"/>
      <c r="G20" s="44"/>
      <c r="H20" s="51"/>
      <c r="I20" s="52">
        <v>190.4</v>
      </c>
      <c r="J20" s="13"/>
      <c r="L20" s="14"/>
      <c r="M20" s="15"/>
      <c r="N20" s="15"/>
      <c r="O20" s="15"/>
      <c r="P20" s="15"/>
      <c r="Q20" s="15"/>
      <c r="R20" s="15"/>
      <c r="S20" s="15"/>
      <c r="T20" s="15"/>
      <c r="U20" s="16"/>
    </row>
    <row r="21" spans="1:21" s="1" customFormat="1" ht="12.75">
      <c r="A21" s="45"/>
      <c r="B21" s="46"/>
      <c r="C21" s="43" t="s">
        <v>27</v>
      </c>
      <c r="D21" s="44"/>
      <c r="E21" s="44"/>
      <c r="F21" s="44"/>
      <c r="G21" s="44"/>
      <c r="H21" s="51"/>
      <c r="I21" s="52">
        <v>93.06</v>
      </c>
      <c r="J21" s="13"/>
      <c r="L21" s="14"/>
      <c r="M21" s="15"/>
      <c r="N21" s="15"/>
      <c r="O21" s="15"/>
      <c r="P21" s="15"/>
      <c r="Q21" s="15"/>
      <c r="R21" s="15"/>
      <c r="S21" s="15"/>
      <c r="T21" s="15"/>
      <c r="U21" s="16"/>
    </row>
    <row r="22" spans="1:21" s="1" customFormat="1" ht="12.75">
      <c r="A22" s="45"/>
      <c r="B22" s="46"/>
      <c r="C22" s="43" t="s">
        <v>28</v>
      </c>
      <c r="D22" s="44"/>
      <c r="E22" s="44"/>
      <c r="F22" s="44"/>
      <c r="G22" s="44"/>
      <c r="H22" s="51"/>
      <c r="I22" s="52">
        <v>554.79</v>
      </c>
      <c r="J22" s="13"/>
      <c r="L22" s="14"/>
      <c r="M22" s="15"/>
      <c r="N22" s="15"/>
      <c r="O22" s="15"/>
      <c r="P22" s="15"/>
      <c r="Q22" s="15"/>
      <c r="R22" s="15"/>
      <c r="S22" s="15"/>
      <c r="T22" s="15"/>
      <c r="U22" s="16"/>
    </row>
    <row r="23" spans="1:21" s="1" customFormat="1" ht="12.75">
      <c r="A23" s="10"/>
      <c r="B23" s="11"/>
      <c r="C23" s="43" t="s">
        <v>35</v>
      </c>
      <c r="D23" s="41"/>
      <c r="E23" s="41"/>
      <c r="F23" s="41"/>
      <c r="G23" s="41"/>
      <c r="H23" s="42"/>
      <c r="I23" s="52">
        <v>11.63</v>
      </c>
      <c r="J23" s="13"/>
      <c r="L23" s="14"/>
      <c r="M23" s="15"/>
      <c r="N23" s="15"/>
      <c r="O23" s="15"/>
      <c r="P23" s="15"/>
      <c r="Q23" s="15"/>
      <c r="R23" s="15"/>
      <c r="S23" s="15"/>
      <c r="T23" s="15"/>
      <c r="U23" s="16"/>
    </row>
    <row r="24" spans="1:21" s="1" customFormat="1" ht="12.75">
      <c r="A24" s="45"/>
      <c r="B24" s="46"/>
      <c r="C24" s="43" t="s">
        <v>29</v>
      </c>
      <c r="D24" s="44"/>
      <c r="E24" s="44"/>
      <c r="F24" s="44"/>
      <c r="G24" s="44"/>
      <c r="H24" s="51"/>
      <c r="I24" s="52">
        <f>251.8+1032.64</f>
        <v>1284.44</v>
      </c>
      <c r="J24" s="13"/>
      <c r="L24" s="14"/>
      <c r="M24" s="15"/>
      <c r="N24" s="15"/>
      <c r="O24" s="15"/>
      <c r="P24" s="15"/>
      <c r="Q24" s="15"/>
      <c r="R24" s="15"/>
      <c r="S24" s="15"/>
      <c r="T24" s="15"/>
      <c r="U24" s="16"/>
    </row>
    <row r="25" spans="1:21" s="1" customFormat="1" ht="12.75">
      <c r="A25" s="45"/>
      <c r="B25" s="46"/>
      <c r="C25" s="43" t="s">
        <v>17</v>
      </c>
      <c r="D25" s="44"/>
      <c r="E25" s="44"/>
      <c r="F25" s="44"/>
      <c r="G25" s="44"/>
      <c r="H25" s="51"/>
      <c r="I25" s="52">
        <f>23.43+10.72</f>
        <v>34.15</v>
      </c>
      <c r="J25" s="13"/>
      <c r="L25" s="14"/>
      <c r="M25" s="15"/>
      <c r="N25" s="15"/>
      <c r="O25" s="15"/>
      <c r="P25" s="15"/>
      <c r="Q25" s="15"/>
      <c r="R25" s="15"/>
      <c r="S25" s="15"/>
      <c r="T25" s="15"/>
      <c r="U25" s="16"/>
    </row>
    <row r="26" spans="1:21" s="28" customFormat="1" ht="12.75">
      <c r="A26" s="45"/>
      <c r="B26" s="46"/>
      <c r="C26" s="43" t="s">
        <v>30</v>
      </c>
      <c r="D26" s="44"/>
      <c r="E26" s="44"/>
      <c r="F26" s="44"/>
      <c r="G26" s="44"/>
      <c r="H26" s="51"/>
      <c r="I26" s="52">
        <f>18+33</f>
        <v>51</v>
      </c>
      <c r="J26" s="47"/>
      <c r="L26" s="48"/>
      <c r="M26" s="49"/>
      <c r="N26" s="49"/>
      <c r="O26" s="49"/>
      <c r="P26" s="49"/>
      <c r="Q26" s="49"/>
      <c r="R26" s="49"/>
      <c r="S26" s="49"/>
      <c r="T26" s="49"/>
      <c r="U26" s="50"/>
    </row>
    <row r="27" spans="1:21" s="1" customFormat="1" ht="12.75">
      <c r="A27" s="45"/>
      <c r="B27" s="46"/>
      <c r="C27" s="43" t="s">
        <v>14</v>
      </c>
      <c r="D27" s="44"/>
      <c r="E27" s="44"/>
      <c r="F27" s="44"/>
      <c r="G27" s="44"/>
      <c r="H27" s="51"/>
      <c r="I27" s="52">
        <v>20</v>
      </c>
      <c r="J27" s="13"/>
      <c r="L27" s="14"/>
      <c r="M27" s="15"/>
      <c r="N27" s="15"/>
      <c r="O27" s="15"/>
      <c r="P27" s="15"/>
      <c r="Q27" s="15"/>
      <c r="R27" s="15"/>
      <c r="S27" s="15"/>
      <c r="T27" s="15"/>
      <c r="U27" s="16"/>
    </row>
    <row r="28" spans="1:21" s="28" customFormat="1" ht="12.75">
      <c r="A28" s="45"/>
      <c r="B28" s="46"/>
      <c r="C28" s="43" t="s">
        <v>16</v>
      </c>
      <c r="D28" s="44"/>
      <c r="E28" s="44"/>
      <c r="F28" s="44"/>
      <c r="G28" s="44"/>
      <c r="H28" s="51"/>
      <c r="I28" s="52">
        <f>13.3+15</f>
        <v>28.3</v>
      </c>
      <c r="J28" s="47"/>
      <c r="L28" s="48"/>
      <c r="M28" s="49"/>
      <c r="N28" s="49"/>
      <c r="O28" s="49"/>
      <c r="P28" s="49"/>
      <c r="Q28" s="49"/>
      <c r="R28" s="49"/>
      <c r="S28" s="49"/>
      <c r="T28" s="50"/>
      <c r="U28" s="50"/>
    </row>
    <row r="29" spans="1:21" s="1" customFormat="1" ht="12.75">
      <c r="A29" s="10"/>
      <c r="B29" s="11"/>
      <c r="C29" s="43" t="s">
        <v>15</v>
      </c>
      <c r="D29" s="41"/>
      <c r="E29" s="41"/>
      <c r="F29" s="41"/>
      <c r="G29" s="41"/>
      <c r="H29" s="42"/>
      <c r="I29" s="52">
        <f>26+40</f>
        <v>66</v>
      </c>
      <c r="J29" s="13"/>
      <c r="L29" s="14"/>
      <c r="M29" s="15"/>
      <c r="N29" s="15"/>
      <c r="O29" s="15"/>
      <c r="P29" s="15"/>
      <c r="Q29" s="15"/>
      <c r="R29" s="15"/>
      <c r="S29" s="15"/>
      <c r="T29" s="15"/>
      <c r="U29" s="16"/>
    </row>
    <row r="30" spans="1:21" s="1" customFormat="1" ht="12.75">
      <c r="A30" s="10"/>
      <c r="B30" s="11"/>
      <c r="C30" s="43" t="s">
        <v>43</v>
      </c>
      <c r="D30" s="41"/>
      <c r="E30" s="41"/>
      <c r="F30" s="41"/>
      <c r="G30" s="41"/>
      <c r="H30" s="42"/>
      <c r="I30" s="52">
        <v>22</v>
      </c>
      <c r="J30" s="13"/>
      <c r="L30" s="14"/>
      <c r="M30" s="15"/>
      <c r="N30" s="15"/>
      <c r="O30" s="15"/>
      <c r="P30" s="15"/>
      <c r="Q30" s="15"/>
      <c r="R30" s="15"/>
      <c r="S30" s="15"/>
      <c r="T30" s="15"/>
      <c r="U30" s="16"/>
    </row>
    <row r="31" spans="1:21" s="1" customFormat="1" ht="12.75">
      <c r="A31" s="10"/>
      <c r="B31" s="11"/>
      <c r="C31" s="43" t="s">
        <v>12</v>
      </c>
      <c r="D31" s="41"/>
      <c r="E31" s="41"/>
      <c r="F31" s="41"/>
      <c r="G31" s="41"/>
      <c r="H31" s="42"/>
      <c r="I31" s="52">
        <v>24.23</v>
      </c>
      <c r="J31" s="13"/>
      <c r="L31" s="14"/>
      <c r="M31" s="15"/>
      <c r="N31" s="15"/>
      <c r="O31" s="15"/>
      <c r="P31" s="15"/>
      <c r="Q31" s="15"/>
      <c r="R31" s="15"/>
      <c r="S31" s="15"/>
      <c r="T31" s="15"/>
      <c r="U31" s="16"/>
    </row>
    <row r="32" spans="1:21" s="1" customFormat="1" ht="13.5" thickBot="1">
      <c r="A32" s="14"/>
      <c r="B32" s="15"/>
      <c r="C32" s="15" t="s">
        <v>31</v>
      </c>
      <c r="D32" s="15"/>
      <c r="E32" s="15"/>
      <c r="F32" s="15"/>
      <c r="G32" s="15"/>
      <c r="H32" s="15"/>
      <c r="I32" s="19"/>
      <c r="J32" s="16">
        <v>21.69</v>
      </c>
      <c r="L32" s="14"/>
      <c r="M32" s="15"/>
      <c r="N32" s="15"/>
      <c r="O32" s="15"/>
      <c r="P32" s="15"/>
      <c r="Q32" s="15"/>
      <c r="R32" s="15"/>
      <c r="S32" s="15"/>
      <c r="T32" s="15"/>
      <c r="U32" s="16"/>
    </row>
    <row r="33" spans="1:10" ht="13.5" thickBot="1">
      <c r="A33" s="64" t="s">
        <v>4</v>
      </c>
      <c r="B33" s="65"/>
      <c r="C33" s="65"/>
      <c r="D33" s="65"/>
      <c r="E33" s="65"/>
      <c r="F33" s="65"/>
      <c r="G33" s="65"/>
      <c r="H33" s="65"/>
      <c r="I33" s="66"/>
      <c r="J33" s="39">
        <f>SUM(J4:J32)</f>
        <v>20210.489999999998</v>
      </c>
    </row>
    <row r="34" ht="13.5" thickBot="1"/>
    <row r="35" spans="1:12" s="1" customFormat="1" ht="18.75" thickBot="1">
      <c r="A35" s="71" t="s">
        <v>5</v>
      </c>
      <c r="B35" s="72"/>
      <c r="C35" s="72"/>
      <c r="D35" s="72"/>
      <c r="E35" s="72"/>
      <c r="F35" s="72"/>
      <c r="G35" s="72"/>
      <c r="H35" s="72"/>
      <c r="I35" s="72"/>
      <c r="J35" s="73"/>
      <c r="L35" s="19"/>
    </row>
    <row r="36" spans="1:12" s="20" customFormat="1" ht="13.5" thickBot="1">
      <c r="A36"/>
      <c r="B36"/>
      <c r="C36"/>
      <c r="D36"/>
      <c r="E36"/>
      <c r="F36"/>
      <c r="G36"/>
      <c r="H36"/>
      <c r="I36"/>
      <c r="J36" s="1"/>
      <c r="L36" s="19"/>
    </row>
    <row r="37" spans="1:12" s="1" customFormat="1" ht="12.75">
      <c r="A37" s="21" t="s">
        <v>6</v>
      </c>
      <c r="B37" s="22"/>
      <c r="C37" s="22"/>
      <c r="D37" s="22"/>
      <c r="E37" s="22"/>
      <c r="F37" s="22"/>
      <c r="G37" s="22"/>
      <c r="H37" s="22"/>
      <c r="I37" s="22"/>
      <c r="J37" s="23">
        <v>13605.32</v>
      </c>
      <c r="L37" s="19"/>
    </row>
    <row r="38" spans="1:10" s="1" customFormat="1" ht="12.75">
      <c r="A38" s="24"/>
      <c r="B38" s="9"/>
      <c r="C38" s="9"/>
      <c r="D38" s="9"/>
      <c r="E38" s="9"/>
      <c r="F38" s="9"/>
      <c r="G38" s="9"/>
      <c r="H38" s="9"/>
      <c r="I38" s="9"/>
      <c r="J38" s="25"/>
    </row>
    <row r="39" spans="1:10" s="1" customFormat="1" ht="12.75">
      <c r="A39" s="26" t="s">
        <v>7</v>
      </c>
      <c r="B39" s="9"/>
      <c r="C39" s="9"/>
      <c r="D39" s="9"/>
      <c r="E39" s="9"/>
      <c r="F39" s="9"/>
      <c r="G39" s="9"/>
      <c r="H39" s="9"/>
      <c r="I39" s="9"/>
      <c r="J39" s="27">
        <f>20205.81+1003.87</f>
        <v>21209.68</v>
      </c>
    </row>
    <row r="40" spans="1:10" s="28" customFormat="1" ht="12.75">
      <c r="A40" s="24"/>
      <c r="B40" s="9"/>
      <c r="C40" s="9"/>
      <c r="D40" s="9"/>
      <c r="E40" s="9"/>
      <c r="F40" s="9"/>
      <c r="G40" s="9"/>
      <c r="H40" s="9"/>
      <c r="I40" s="9"/>
      <c r="J40" s="25"/>
    </row>
    <row r="41" spans="1:11" s="28" customFormat="1" ht="12.75">
      <c r="A41" s="29" t="s">
        <v>8</v>
      </c>
      <c r="B41" s="9"/>
      <c r="C41" s="9"/>
      <c r="D41" s="9"/>
      <c r="E41" s="9"/>
      <c r="F41" s="9"/>
      <c r="G41" s="9"/>
      <c r="H41" s="9"/>
      <c r="I41" s="9"/>
      <c r="J41" s="30">
        <f>-J33</f>
        <v>-20210.489999999998</v>
      </c>
      <c r="K41" s="31"/>
    </row>
    <row r="42" spans="1:10" s="28" customFormat="1" ht="13.5" thickBot="1">
      <c r="A42" s="17"/>
      <c r="B42" s="18"/>
      <c r="C42" s="18"/>
      <c r="D42" s="18"/>
      <c r="E42" s="18"/>
      <c r="F42" s="18"/>
      <c r="G42" s="18"/>
      <c r="H42" s="18"/>
      <c r="I42" s="18"/>
      <c r="J42" s="32"/>
    </row>
    <row r="43" spans="1:10" s="28" customFormat="1" ht="13.5" thickBot="1">
      <c r="A43" s="17" t="s">
        <v>9</v>
      </c>
      <c r="B43" s="18"/>
      <c r="C43" s="18"/>
      <c r="D43" s="18"/>
      <c r="E43" s="18"/>
      <c r="F43" s="18"/>
      <c r="G43" s="18"/>
      <c r="H43" s="18"/>
      <c r="I43" s="18"/>
      <c r="J43" s="33">
        <f>J37+J39+J41</f>
        <v>14604.510000000002</v>
      </c>
    </row>
    <row r="44" spans="1:10" s="28" customFormat="1" ht="13.5" thickBot="1">
      <c r="A44"/>
      <c r="B44"/>
      <c r="C44"/>
      <c r="D44"/>
      <c r="E44"/>
      <c r="F44"/>
      <c r="G44"/>
      <c r="H44"/>
      <c r="I44"/>
      <c r="J44" s="1"/>
    </row>
    <row r="45" spans="1:8" ht="13.5" thickBot="1">
      <c r="A45" s="74" t="s">
        <v>10</v>
      </c>
      <c r="B45" s="75"/>
      <c r="C45" s="75"/>
      <c r="D45" s="75"/>
      <c r="E45" s="75"/>
      <c r="F45" s="75"/>
      <c r="G45" s="75"/>
      <c r="H45" s="76"/>
    </row>
    <row r="46" spans="1:18" ht="12.75">
      <c r="A46" s="11" t="s">
        <v>19</v>
      </c>
      <c r="B46" s="77" t="s">
        <v>3</v>
      </c>
      <c r="C46" s="78"/>
      <c r="D46" s="78"/>
      <c r="E46" s="78"/>
      <c r="F46" s="78"/>
      <c r="G46" s="79"/>
      <c r="H46" s="53">
        <v>894</v>
      </c>
      <c r="I46" s="34"/>
      <c r="J46" s="35"/>
      <c r="K46" s="15"/>
      <c r="L46" s="15"/>
      <c r="M46" s="15"/>
      <c r="N46" s="15"/>
      <c r="O46" s="15"/>
      <c r="P46" s="15"/>
      <c r="Q46" s="19"/>
      <c r="R46" s="19"/>
    </row>
    <row r="47" spans="1:18" ht="13.5" customHeight="1">
      <c r="A47" s="11" t="s">
        <v>21</v>
      </c>
      <c r="B47" s="68" t="s">
        <v>44</v>
      </c>
      <c r="C47" s="69"/>
      <c r="D47" s="69"/>
      <c r="E47" s="69"/>
      <c r="F47" s="69"/>
      <c r="G47" s="70"/>
      <c r="H47" s="53">
        <v>2113.54</v>
      </c>
      <c r="I47" s="34"/>
      <c r="J47" s="35"/>
      <c r="K47" s="35"/>
      <c r="L47" s="35"/>
      <c r="M47" s="35"/>
      <c r="N47" s="35"/>
      <c r="O47" s="35"/>
      <c r="P47" s="35"/>
      <c r="Q47" s="19"/>
      <c r="R47" s="19"/>
    </row>
    <row r="48" spans="1:18" ht="13.5" customHeight="1">
      <c r="A48" s="11" t="s">
        <v>22</v>
      </c>
      <c r="B48" s="68" t="s">
        <v>45</v>
      </c>
      <c r="C48" s="69"/>
      <c r="D48" s="69"/>
      <c r="E48" s="69"/>
      <c r="F48" s="69"/>
      <c r="G48" s="70"/>
      <c r="H48" s="53">
        <v>2113.54</v>
      </c>
      <c r="I48" s="34"/>
      <c r="J48" s="35"/>
      <c r="K48" s="35"/>
      <c r="L48" s="35"/>
      <c r="M48" s="35"/>
      <c r="N48" s="35"/>
      <c r="O48" s="35"/>
      <c r="P48" s="35"/>
      <c r="Q48" s="19"/>
      <c r="R48" s="19"/>
    </row>
    <row r="49" spans="1:18" ht="12.75">
      <c r="A49" s="11" t="s">
        <v>18</v>
      </c>
      <c r="B49" s="68" t="s">
        <v>23</v>
      </c>
      <c r="C49" s="69"/>
      <c r="D49" s="69"/>
      <c r="E49" s="69"/>
      <c r="F49" s="69"/>
      <c r="G49" s="70"/>
      <c r="H49" s="53">
        <v>10567.72</v>
      </c>
      <c r="I49" s="36"/>
      <c r="J49" s="35"/>
      <c r="K49" s="36"/>
      <c r="L49" s="36"/>
      <c r="M49" s="36"/>
      <c r="N49" s="36"/>
      <c r="O49" s="36"/>
      <c r="P49" s="36"/>
      <c r="Q49" s="36"/>
      <c r="R49" s="36"/>
    </row>
    <row r="50" spans="1:18" ht="12.75">
      <c r="A50" s="11" t="s">
        <v>24</v>
      </c>
      <c r="B50" s="68" t="s">
        <v>3</v>
      </c>
      <c r="C50" s="69"/>
      <c r="D50" s="69"/>
      <c r="E50" s="69"/>
      <c r="F50" s="69"/>
      <c r="G50" s="70"/>
      <c r="H50" s="53">
        <v>2000</v>
      </c>
      <c r="I50" s="36"/>
      <c r="J50" s="35"/>
      <c r="K50" s="36"/>
      <c r="L50" s="36"/>
      <c r="M50" s="36"/>
      <c r="N50" s="36"/>
      <c r="O50" s="36"/>
      <c r="P50" s="36"/>
      <c r="Q50" s="36"/>
      <c r="R50" s="36"/>
    </row>
    <row r="51" spans="1:18" ht="12.75">
      <c r="A51" s="11" t="s">
        <v>25</v>
      </c>
      <c r="B51" s="68" t="s">
        <v>3</v>
      </c>
      <c r="C51" s="69"/>
      <c r="D51" s="69"/>
      <c r="E51" s="69"/>
      <c r="F51" s="69"/>
      <c r="G51" s="70"/>
      <c r="H51" s="53">
        <v>2500</v>
      </c>
      <c r="I51" s="36"/>
      <c r="J51" s="35"/>
      <c r="K51" s="36"/>
      <c r="L51" s="36"/>
      <c r="M51" s="36"/>
      <c r="N51" s="36"/>
      <c r="O51" s="36"/>
      <c r="P51" s="36"/>
      <c r="Q51" s="36"/>
      <c r="R51" s="36"/>
    </row>
    <row r="52" spans="1:18" ht="13.5" thickBot="1">
      <c r="A52" s="11"/>
      <c r="B52" s="68" t="s">
        <v>31</v>
      </c>
      <c r="C52" s="69"/>
      <c r="D52" s="69"/>
      <c r="E52" s="69"/>
      <c r="F52" s="69"/>
      <c r="G52" s="70"/>
      <c r="H52" s="53">
        <v>21.69</v>
      </c>
      <c r="I52" s="36"/>
      <c r="J52" s="35"/>
      <c r="K52" s="36"/>
      <c r="L52" s="36"/>
      <c r="M52" s="36"/>
      <c r="N52" s="36"/>
      <c r="O52" s="36"/>
      <c r="P52" s="36"/>
      <c r="Q52" s="36"/>
      <c r="R52" s="36"/>
    </row>
    <row r="53" spans="1:8" ht="13.5" thickBot="1">
      <c r="A53" s="80" t="s">
        <v>11</v>
      </c>
      <c r="B53" s="81"/>
      <c r="C53" s="81"/>
      <c r="D53" s="81"/>
      <c r="E53" s="81"/>
      <c r="F53" s="81"/>
      <c r="G53" s="82"/>
      <c r="H53" s="37">
        <f>SUM(H46:H52)</f>
        <v>20210.489999999998</v>
      </c>
    </row>
    <row r="54" ht="12.75">
      <c r="G54" s="38"/>
    </row>
  </sheetData>
  <mergeCells count="13">
    <mergeCell ref="A53:G53"/>
    <mergeCell ref="B50:G50"/>
    <mergeCell ref="B51:G51"/>
    <mergeCell ref="B52:G52"/>
    <mergeCell ref="B49:G49"/>
    <mergeCell ref="A35:J35"/>
    <mergeCell ref="A45:H45"/>
    <mergeCell ref="B46:G46"/>
    <mergeCell ref="B47:G47"/>
    <mergeCell ref="A33:I33"/>
    <mergeCell ref="C1:I1"/>
    <mergeCell ref="C4:H4"/>
    <mergeCell ref="B48:G4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.</cp:lastModifiedBy>
  <cp:lastPrinted>2007-07-23T20:55:56Z</cp:lastPrinted>
  <dcterms:created xsi:type="dcterms:W3CDTF">2006-10-01T22:06:14Z</dcterms:created>
  <dcterms:modified xsi:type="dcterms:W3CDTF">2007-09-24T12:54:42Z</dcterms:modified>
  <cp:category/>
  <cp:version/>
  <cp:contentType/>
  <cp:contentStatus/>
</cp:coreProperties>
</file>